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855" windowWidth="11895" windowHeight="3735"/>
  </bookViews>
  <sheets>
    <sheet name="1.1" sheetId="20" r:id="rId1"/>
    <sheet name="1.2" sheetId="21" r:id="rId2"/>
    <sheet name="1.3" sheetId="22" r:id="rId3"/>
    <sheet name="1.4" sheetId="23" r:id="rId4"/>
    <sheet name="1.5" sheetId="24" r:id="rId5"/>
  </sheets>
  <definedNames>
    <definedName name="ConvFactor">#REF!</definedName>
    <definedName name="Distance">#REF!</definedName>
  </definedNames>
  <calcPr calcId="145621"/>
</workbook>
</file>

<file path=xl/calcChain.xml><?xml version="1.0" encoding="utf-8"?>
<calcChain xmlns="http://schemas.openxmlformats.org/spreadsheetml/2006/main">
  <c r="G26" i="24" l="1"/>
  <c r="G18" i="24"/>
  <c r="E24" i="24"/>
  <c r="G24" i="24" s="1"/>
  <c r="G23" i="24"/>
  <c r="G22" i="24"/>
  <c r="E16" i="24"/>
  <c r="G16" i="24" s="1"/>
  <c r="E15" i="24"/>
  <c r="G15" i="24" s="1"/>
  <c r="G14" i="24"/>
  <c r="D8" i="23"/>
  <c r="E6" i="23"/>
  <c r="D6" i="23"/>
  <c r="D19" i="22"/>
  <c r="D18" i="22"/>
  <c r="D17" i="22"/>
  <c r="D16" i="22"/>
  <c r="D15" i="22"/>
  <c r="D14" i="22"/>
  <c r="D13" i="22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B11" i="20"/>
  <c r="B10" i="20"/>
  <c r="E8" i="24"/>
  <c r="G8" i="24" s="1"/>
  <c r="E7" i="24"/>
  <c r="G7" i="24" s="1"/>
  <c r="E6" i="24"/>
  <c r="G6" i="24" s="1"/>
  <c r="G10" i="24" s="1"/>
  <c r="D8" i="22"/>
</calcChain>
</file>

<file path=xl/sharedStrings.xml><?xml version="1.0" encoding="utf-8"?>
<sst xmlns="http://schemas.openxmlformats.org/spreadsheetml/2006/main" count="95" uniqueCount="73">
  <si>
    <t>hours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</si>
  <si>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</si>
  <si>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Values</t>
  </si>
  <si>
    <r>
      <t>AVG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:</t>
    </r>
  </si>
  <si>
    <t xml:space="preserve">   &lt;&lt; computed by summing and dividing</t>
  </si>
  <si>
    <r>
      <t>AVG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:</t>
    </r>
  </si>
  <si>
    <t xml:space="preserve">   &lt;&lt; computed using AVERAGE(B4:B8)</t>
  </si>
  <si>
    <t>Conversion Factor:</t>
  </si>
  <si>
    <t>miles per kilometer</t>
  </si>
  <si>
    <t>Canadian to US</t>
  </si>
  <si>
    <t>US to Canadian</t>
  </si>
  <si>
    <t>Speed (KPH)</t>
  </si>
  <si>
    <t>Speed (MPH)</t>
  </si>
  <si>
    <t>Specified Information</t>
  </si>
  <si>
    <t>Number of Bulbs:</t>
  </si>
  <si>
    <t>Bulb Power:</t>
  </si>
  <si>
    <t>W</t>
  </si>
  <si>
    <t>Bulb Percent Power Loss as Heat:</t>
  </si>
  <si>
    <t>Bulbs on Time:</t>
  </si>
  <si>
    <t>hrs</t>
  </si>
  <si>
    <t>Garage Air Volume: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</si>
  <si>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</si>
  <si>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Air Density:</t>
  </si>
  <si>
    <t>Air Heat Capacity:</t>
  </si>
  <si>
    <t>joules/kg K</t>
  </si>
  <si>
    <t>Calculated Information</t>
  </si>
  <si>
    <t>Total Bulb Power:</t>
  </si>
  <si>
    <t>Total Bulb Power Lost as Heat:</t>
  </si>
  <si>
    <t>joules/second</t>
  </si>
  <si>
    <t>Total Bulb Energy Lost as Heat:</t>
  </si>
  <si>
    <t>joules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</si>
  <si>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</si>
  <si>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Garage Air Mass:</t>
  </si>
  <si>
    <t>kg</t>
  </si>
  <si>
    <t>Temperature Change:</t>
  </si>
  <si>
    <t>K</t>
  </si>
  <si>
    <t>CFL Bulb</t>
  </si>
  <si>
    <t>Incand. Bulb</t>
  </si>
  <si>
    <t>Power Consumption:</t>
  </si>
  <si>
    <t>On Time:</t>
  </si>
  <si>
    <t>Cost of Electricity:</t>
  </si>
  <si>
    <r>
      <t>per kw</t>
    </r>
    <r>
      <rPr>
        <sz val="11"/>
        <color theme="1"/>
        <rFont val="Symbol"/>
        <family val="1"/>
        <charset val="2"/>
      </rPr>
      <t>×</t>
    </r>
    <r>
      <rPr>
        <sz val="11"/>
        <color theme="1"/>
        <rFont val="Calibri"/>
        <family val="2"/>
      </rPr>
      <t>hr</t>
    </r>
  </si>
  <si>
    <t>Total Energy Cost:</t>
  </si>
  <si>
    <t>(dollars)</t>
  </si>
  <si>
    <t>Savings:</t>
  </si>
  <si>
    <t>Anna's</t>
  </si>
  <si>
    <t>Allowed</t>
  </si>
  <si>
    <t>Expectation</t>
  </si>
  <si>
    <t>Free</t>
  </si>
  <si>
    <t>Paid</t>
  </si>
  <si>
    <t>Cost each</t>
  </si>
  <si>
    <t>Total Cost</t>
  </si>
  <si>
    <t>PLAN 1</t>
  </si>
  <si>
    <t>Night and Weekend Minutes:</t>
  </si>
  <si>
    <t>UNLIMITED</t>
  </si>
  <si>
    <t>Anytime Minutes:</t>
  </si>
  <si>
    <t>Text Messages:</t>
  </si>
  <si>
    <t>Roaming Minutes:</t>
  </si>
  <si>
    <t>Access Fee:</t>
  </si>
  <si>
    <t>PLAN 1 TOTAL COST:</t>
  </si>
  <si>
    <t>per month</t>
  </si>
  <si>
    <t>PLAN 2</t>
  </si>
  <si>
    <t>PLAN 2 TOTAL COST:</t>
  </si>
  <si>
    <t>PLAN 3</t>
  </si>
  <si>
    <t>PLAN 3 TOTAL COST:</t>
  </si>
  <si>
    <t>1.1 Checking Excel's AVERAGE() Function</t>
  </si>
  <si>
    <t>(assumes no energy loss through walls)</t>
  </si>
  <si>
    <t>1.3 Temperature Change in a Garage When Lights Left On</t>
  </si>
  <si>
    <t>Note: Problem statement lists enery costs in kW (per) hr instead of kW (times) hr</t>
  </si>
  <si>
    <t>1.4 Savings from One CFL Bulb</t>
  </si>
  <si>
    <t>1.5 Comparing Cell Phone Plans</t>
  </si>
  <si>
    <t>Plan 3 is the best deal.</t>
  </si>
  <si>
    <t>1.2 Vehicle Speed Conversion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</si>
</sst>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0" xfId="2" applyNumberFormat="1" applyFont="1"/>
    <xf numFmtId="44" fontId="0" fillId="0" borderId="0" xfId="1" applyFont="1"/>
    <xf numFmtId="44" fontId="0" fillId="0" borderId="0" xfId="1" applyNumberFormat="1" applyFont="1"/>
    <xf numFmtId="44" fontId="0" fillId="0" borderId="2" xfId="1" applyNumberFormat="1" applyFont="1" applyBorder="1"/>
    <xf numFmtId="44" fontId="1" fillId="0" borderId="0" xfId="0" applyNumberFormat="1" applyFont="1"/>
    <xf numFmtId="0" fontId="1" fillId="0" borderId="1" xfId="0" applyFont="1" applyBorder="1" applyAlignment="1">
      <alignment horizontal="center"/>
    </xf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2" sqref="A2"/>
    </sheetView>
  </sheetViews>
  <sheetFormatPr defaultRowHeight="15" x14ac:dyDescent="0.25"/>
  <sheetData>
    <row r="1" spans="1:3" x14ac:dyDescent="0.25">
      <c r="A1" s="3" t="s">
        <v>65</v>
      </c>
    </row>
    <row r="3" spans="1:3" x14ac:dyDescent="0.25">
      <c r="B3" s="1" t="s">
        <v>2</v>
      </c>
    </row>
    <row r="4" spans="1:3" x14ac:dyDescent="0.25">
      <c r="B4">
        <v>3.6</v>
      </c>
    </row>
    <row r="5" spans="1:3" x14ac:dyDescent="0.25">
      <c r="B5">
        <v>3.8</v>
      </c>
    </row>
    <row r="6" spans="1:3" x14ac:dyDescent="0.25">
      <c r="B6">
        <v>3.5</v>
      </c>
    </row>
    <row r="7" spans="1:3" x14ac:dyDescent="0.25">
      <c r="B7">
        <v>3.7</v>
      </c>
    </row>
    <row r="8" spans="1:3" x14ac:dyDescent="0.25">
      <c r="B8">
        <v>3.6</v>
      </c>
    </row>
    <row r="10" spans="1:3" ht="18" x14ac:dyDescent="0.35">
      <c r="A10" s="6" t="s">
        <v>3</v>
      </c>
      <c r="B10">
        <f>(B4+B5+B6+B7+B8)/5</f>
        <v>3.6400000000000006</v>
      </c>
      <c r="C10" s="5" t="s">
        <v>4</v>
      </c>
    </row>
    <row r="11" spans="1:3" ht="18" x14ac:dyDescent="0.35">
      <c r="A11" s="6" t="s">
        <v>5</v>
      </c>
      <c r="B11">
        <f>AVERAGE(B4:B8)</f>
        <v>3.6400000000000006</v>
      </c>
      <c r="C11" s="5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"/>
    </sheetView>
  </sheetViews>
  <sheetFormatPr defaultRowHeight="15" x14ac:dyDescent="0.25"/>
  <cols>
    <col min="2" max="2" width="12.85546875" customWidth="1"/>
    <col min="3" max="3" width="12.7109375" customWidth="1"/>
    <col min="5" max="5" width="12.7109375" bestFit="1" customWidth="1"/>
    <col min="6" max="6" width="12" bestFit="1" customWidth="1"/>
  </cols>
  <sheetData>
    <row r="1" spans="1:6" x14ac:dyDescent="0.25">
      <c r="A1" s="3" t="s">
        <v>72</v>
      </c>
    </row>
    <row r="3" spans="1:6" x14ac:dyDescent="0.25">
      <c r="B3" s="4" t="s">
        <v>7</v>
      </c>
      <c r="C3">
        <v>0.62</v>
      </c>
      <c r="D3" t="s">
        <v>8</v>
      </c>
    </row>
    <row r="4" spans="1:6" x14ac:dyDescent="0.25">
      <c r="B4" s="4"/>
    </row>
    <row r="5" spans="1:6" x14ac:dyDescent="0.25">
      <c r="B5" s="13" t="s">
        <v>9</v>
      </c>
      <c r="C5" s="13"/>
      <c r="E5" s="13" t="s">
        <v>10</v>
      </c>
      <c r="F5" s="13"/>
    </row>
    <row r="6" spans="1:6" x14ac:dyDescent="0.25">
      <c r="B6" s="1" t="s">
        <v>11</v>
      </c>
      <c r="C6" s="1" t="s">
        <v>12</v>
      </c>
      <c r="E6" s="1" t="s">
        <v>12</v>
      </c>
      <c r="F6" s="1" t="s">
        <v>11</v>
      </c>
    </row>
    <row r="7" spans="1:6" x14ac:dyDescent="0.25">
      <c r="B7">
        <v>10</v>
      </c>
      <c r="C7" s="2">
        <f>B7*$C$3</f>
        <v>6.2</v>
      </c>
      <c r="E7">
        <v>10</v>
      </c>
      <c r="F7" s="2">
        <f>E7/$C$3</f>
        <v>16.129032258064516</v>
      </c>
    </row>
    <row r="8" spans="1:6" x14ac:dyDescent="0.25">
      <c r="B8">
        <v>20</v>
      </c>
      <c r="C8" s="2">
        <f t="shared" ref="C8:C20" si="0">B8*$C$3</f>
        <v>12.4</v>
      </c>
      <c r="E8">
        <v>15</v>
      </c>
      <c r="F8" s="2">
        <f t="shared" ref="F8:F20" si="1">E8/$C$3</f>
        <v>24.193548387096776</v>
      </c>
    </row>
    <row r="9" spans="1:6" x14ac:dyDescent="0.25">
      <c r="B9">
        <v>30</v>
      </c>
      <c r="C9" s="2">
        <f t="shared" si="0"/>
        <v>18.600000000000001</v>
      </c>
      <c r="E9">
        <v>20</v>
      </c>
      <c r="F9" s="2">
        <f t="shared" si="1"/>
        <v>32.258064516129032</v>
      </c>
    </row>
    <row r="10" spans="1:6" x14ac:dyDescent="0.25">
      <c r="B10">
        <v>40</v>
      </c>
      <c r="C10" s="2">
        <f t="shared" si="0"/>
        <v>24.8</v>
      </c>
      <c r="E10">
        <v>25</v>
      </c>
      <c r="F10" s="2">
        <f t="shared" si="1"/>
        <v>40.322580645161288</v>
      </c>
    </row>
    <row r="11" spans="1:6" x14ac:dyDescent="0.25">
      <c r="B11">
        <v>50</v>
      </c>
      <c r="C11" s="2">
        <f t="shared" si="0"/>
        <v>31</v>
      </c>
      <c r="E11">
        <v>30</v>
      </c>
      <c r="F11" s="2">
        <f t="shared" si="1"/>
        <v>48.387096774193552</v>
      </c>
    </row>
    <row r="12" spans="1:6" x14ac:dyDescent="0.25">
      <c r="B12">
        <v>60</v>
      </c>
      <c r="C12" s="2">
        <f t="shared" si="0"/>
        <v>37.200000000000003</v>
      </c>
      <c r="E12">
        <v>35</v>
      </c>
      <c r="F12" s="2">
        <f t="shared" si="1"/>
        <v>56.451612903225808</v>
      </c>
    </row>
    <row r="13" spans="1:6" x14ac:dyDescent="0.25">
      <c r="B13">
        <v>70</v>
      </c>
      <c r="C13" s="2">
        <f t="shared" si="0"/>
        <v>43.4</v>
      </c>
      <c r="E13">
        <v>40</v>
      </c>
      <c r="F13" s="2">
        <f t="shared" si="1"/>
        <v>64.516129032258064</v>
      </c>
    </row>
    <row r="14" spans="1:6" x14ac:dyDescent="0.25">
      <c r="B14">
        <v>80</v>
      </c>
      <c r="C14" s="2">
        <f t="shared" si="0"/>
        <v>49.6</v>
      </c>
      <c r="E14">
        <v>45</v>
      </c>
      <c r="F14" s="2">
        <f t="shared" si="1"/>
        <v>72.58064516129032</v>
      </c>
    </row>
    <row r="15" spans="1:6" x14ac:dyDescent="0.25">
      <c r="B15">
        <v>90</v>
      </c>
      <c r="C15" s="2">
        <f t="shared" si="0"/>
        <v>55.8</v>
      </c>
      <c r="E15">
        <v>50</v>
      </c>
      <c r="F15" s="2">
        <f t="shared" si="1"/>
        <v>80.645161290322577</v>
      </c>
    </row>
    <row r="16" spans="1:6" x14ac:dyDescent="0.25">
      <c r="B16">
        <v>100</v>
      </c>
      <c r="C16" s="2">
        <f t="shared" si="0"/>
        <v>62</v>
      </c>
      <c r="E16">
        <v>55</v>
      </c>
      <c r="F16" s="2">
        <f t="shared" si="1"/>
        <v>88.709677419354833</v>
      </c>
    </row>
    <row r="17" spans="2:6" x14ac:dyDescent="0.25">
      <c r="B17">
        <v>110</v>
      </c>
      <c r="C17" s="2">
        <f t="shared" si="0"/>
        <v>68.2</v>
      </c>
      <c r="E17">
        <v>60</v>
      </c>
      <c r="F17" s="2">
        <f t="shared" si="1"/>
        <v>96.774193548387103</v>
      </c>
    </row>
    <row r="18" spans="2:6" x14ac:dyDescent="0.25">
      <c r="B18">
        <v>120</v>
      </c>
      <c r="C18" s="2">
        <f t="shared" si="0"/>
        <v>74.400000000000006</v>
      </c>
      <c r="E18">
        <v>65</v>
      </c>
      <c r="F18" s="2">
        <f t="shared" si="1"/>
        <v>104.83870967741936</v>
      </c>
    </row>
    <row r="19" spans="2:6" x14ac:dyDescent="0.25">
      <c r="B19">
        <v>130</v>
      </c>
      <c r="C19" s="2">
        <f t="shared" si="0"/>
        <v>80.599999999999994</v>
      </c>
      <c r="E19">
        <v>70</v>
      </c>
      <c r="F19" s="2">
        <f t="shared" si="1"/>
        <v>112.90322580645162</v>
      </c>
    </row>
    <row r="20" spans="2:6" x14ac:dyDescent="0.25">
      <c r="B20">
        <v>140</v>
      </c>
      <c r="C20" s="2">
        <f t="shared" si="0"/>
        <v>86.8</v>
      </c>
      <c r="E20">
        <v>75</v>
      </c>
      <c r="F20" s="2">
        <f t="shared" si="1"/>
        <v>120.96774193548387</v>
      </c>
    </row>
  </sheetData>
  <mergeCells count="2">
    <mergeCell ref="B5:C5"/>
    <mergeCell ref="E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" sqref="A2"/>
    </sheetView>
  </sheetViews>
  <sheetFormatPr defaultRowHeight="15" x14ac:dyDescent="0.25"/>
  <cols>
    <col min="1" max="1" width="12.28515625" customWidth="1"/>
  </cols>
  <sheetData>
    <row r="1" spans="1:5" x14ac:dyDescent="0.25">
      <c r="A1" s="3" t="s">
        <v>67</v>
      </c>
    </row>
    <row r="2" spans="1:5" x14ac:dyDescent="0.25">
      <c r="A2" s="3"/>
    </row>
    <row r="3" spans="1:5" x14ac:dyDescent="0.25">
      <c r="A3" s="3" t="s">
        <v>13</v>
      </c>
    </row>
    <row r="4" spans="1:5" x14ac:dyDescent="0.25">
      <c r="C4" s="4" t="s">
        <v>14</v>
      </c>
      <c r="D4">
        <v>6</v>
      </c>
    </row>
    <row r="5" spans="1:5" x14ac:dyDescent="0.25">
      <c r="C5" s="4" t="s">
        <v>15</v>
      </c>
      <c r="D5">
        <v>60</v>
      </c>
      <c r="E5" t="s">
        <v>16</v>
      </c>
    </row>
    <row r="6" spans="1:5" x14ac:dyDescent="0.25">
      <c r="C6" s="4" t="s">
        <v>17</v>
      </c>
      <c r="D6" s="7">
        <v>0.9</v>
      </c>
    </row>
    <row r="7" spans="1:5" x14ac:dyDescent="0.25">
      <c r="C7" s="4" t="s">
        <v>18</v>
      </c>
      <c r="D7" s="8">
        <v>3</v>
      </c>
      <c r="E7" t="s">
        <v>19</v>
      </c>
    </row>
    <row r="8" spans="1:5" ht="17.25" x14ac:dyDescent="0.25">
      <c r="C8" s="4" t="s">
        <v>20</v>
      </c>
      <c r="D8">
        <f>24*24*10</f>
        <v>5760</v>
      </c>
      <c r="E8" t="s">
        <v>21</v>
      </c>
    </row>
    <row r="9" spans="1:5" ht="17.25" x14ac:dyDescent="0.25">
      <c r="C9" s="4" t="s">
        <v>22</v>
      </c>
      <c r="D9">
        <v>1.2</v>
      </c>
      <c r="E9" t="s">
        <v>1</v>
      </c>
    </row>
    <row r="10" spans="1:5" x14ac:dyDescent="0.25">
      <c r="C10" s="4" t="s">
        <v>23</v>
      </c>
      <c r="D10">
        <v>1000</v>
      </c>
      <c r="E10" t="s">
        <v>24</v>
      </c>
    </row>
    <row r="11" spans="1:5" x14ac:dyDescent="0.25">
      <c r="C11" s="4"/>
    </row>
    <row r="12" spans="1:5" x14ac:dyDescent="0.25">
      <c r="A12" s="3" t="s">
        <v>25</v>
      </c>
      <c r="C12" s="4"/>
    </row>
    <row r="13" spans="1:5" x14ac:dyDescent="0.25">
      <c r="C13" s="4" t="s">
        <v>26</v>
      </c>
      <c r="D13">
        <f>D4*D5</f>
        <v>360</v>
      </c>
      <c r="E13" t="s">
        <v>16</v>
      </c>
    </row>
    <row r="14" spans="1:5" x14ac:dyDescent="0.25">
      <c r="C14" s="4" t="s">
        <v>27</v>
      </c>
      <c r="D14">
        <f>D13*D6</f>
        <v>324</v>
      </c>
      <c r="E14" t="s">
        <v>16</v>
      </c>
    </row>
    <row r="15" spans="1:5" x14ac:dyDescent="0.25">
      <c r="C15" s="4" t="s">
        <v>27</v>
      </c>
      <c r="D15">
        <f>D14</f>
        <v>324</v>
      </c>
      <c r="E15" t="s">
        <v>28</v>
      </c>
    </row>
    <row r="16" spans="1:5" x14ac:dyDescent="0.25">
      <c r="C16" s="4" t="s">
        <v>29</v>
      </c>
      <c r="D16">
        <f>D15*(D7*60*60)</f>
        <v>3499200</v>
      </c>
      <c r="E16" t="s">
        <v>30</v>
      </c>
    </row>
    <row r="17" spans="3:6" ht="17.25" x14ac:dyDescent="0.25">
      <c r="C17" s="4" t="s">
        <v>20</v>
      </c>
      <c r="D17" s="2">
        <f>D8*(1/3.28)^3</f>
        <v>163.23036520073708</v>
      </c>
      <c r="E17" t="s">
        <v>31</v>
      </c>
    </row>
    <row r="18" spans="3:6" x14ac:dyDescent="0.25">
      <c r="C18" s="4" t="s">
        <v>32</v>
      </c>
      <c r="D18" s="2">
        <f>D17*D9</f>
        <v>195.87643824088448</v>
      </c>
      <c r="E18" t="s">
        <v>33</v>
      </c>
    </row>
    <row r="19" spans="3:6" x14ac:dyDescent="0.25">
      <c r="C19" s="4" t="s">
        <v>34</v>
      </c>
      <c r="D19" s="2">
        <f>D16/(D18*1000)</f>
        <v>17.864323200000001</v>
      </c>
      <c r="E19" t="s">
        <v>35</v>
      </c>
      <c r="F19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"/>
    </sheetView>
  </sheetViews>
  <sheetFormatPr defaultRowHeight="15" x14ac:dyDescent="0.25"/>
  <cols>
    <col min="4" max="4" width="12.140625" customWidth="1"/>
    <col min="5" max="5" width="11.85546875" bestFit="1" customWidth="1"/>
  </cols>
  <sheetData>
    <row r="1" spans="1:6" x14ac:dyDescent="0.25">
      <c r="A1" s="3" t="s">
        <v>69</v>
      </c>
    </row>
    <row r="2" spans="1:6" x14ac:dyDescent="0.25">
      <c r="D2" s="1" t="s">
        <v>36</v>
      </c>
      <c r="E2" s="1" t="s">
        <v>37</v>
      </c>
    </row>
    <row r="3" spans="1:6" x14ac:dyDescent="0.25">
      <c r="C3" s="4" t="s">
        <v>38</v>
      </c>
      <c r="D3">
        <v>13</v>
      </c>
      <c r="E3">
        <v>60</v>
      </c>
      <c r="F3" t="s">
        <v>16</v>
      </c>
    </row>
    <row r="4" spans="1:6" x14ac:dyDescent="0.25">
      <c r="C4" s="4" t="s">
        <v>39</v>
      </c>
      <c r="D4">
        <v>15000</v>
      </c>
      <c r="E4">
        <v>15000</v>
      </c>
      <c r="F4" t="s">
        <v>0</v>
      </c>
    </row>
    <row r="5" spans="1:6" x14ac:dyDescent="0.25">
      <c r="C5" s="4" t="s">
        <v>40</v>
      </c>
      <c r="D5" s="9">
        <v>0.1</v>
      </c>
      <c r="E5" s="9">
        <v>0.1</v>
      </c>
      <c r="F5" t="s">
        <v>41</v>
      </c>
    </row>
    <row r="6" spans="1:6" x14ac:dyDescent="0.25">
      <c r="C6" s="4" t="s">
        <v>42</v>
      </c>
      <c r="D6" s="9">
        <f>(D3/1000)*D4*D5</f>
        <v>19.5</v>
      </c>
      <c r="E6" s="9">
        <f>(E3/1000)*E4*E5</f>
        <v>90</v>
      </c>
      <c r="F6" t="s">
        <v>43</v>
      </c>
    </row>
    <row r="7" spans="1:6" x14ac:dyDescent="0.25">
      <c r="C7" s="4"/>
    </row>
    <row r="8" spans="1:6" x14ac:dyDescent="0.25">
      <c r="C8" s="4" t="s">
        <v>44</v>
      </c>
      <c r="D8" s="14">
        <f>E6-D6</f>
        <v>70.5</v>
      </c>
      <c r="E8" t="s">
        <v>43</v>
      </c>
    </row>
    <row r="9" spans="1:6" x14ac:dyDescent="0.25">
      <c r="C9" s="4"/>
    </row>
    <row r="10" spans="1:6" x14ac:dyDescent="0.25">
      <c r="A10" t="s">
        <v>68</v>
      </c>
      <c r="C10" s="4"/>
    </row>
    <row r="11" spans="1:6" x14ac:dyDescent="0.25">
      <c r="C11" s="4"/>
    </row>
    <row r="12" spans="1:6" x14ac:dyDescent="0.25">
      <c r="C12" s="4"/>
    </row>
    <row r="13" spans="1:6" x14ac:dyDescent="0.25">
      <c r="C13" s="4"/>
    </row>
    <row r="14" spans="1:6" x14ac:dyDescent="0.25">
      <c r="C14" s="4"/>
    </row>
    <row r="15" spans="1:6" x14ac:dyDescent="0.25">
      <c r="C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3" max="3" width="11.42578125" bestFit="1" customWidth="1"/>
    <col min="4" max="4" width="10.7109375" bestFit="1" customWidth="1"/>
    <col min="8" max="8" width="10.28515625" bestFit="1" customWidth="1"/>
  </cols>
  <sheetData>
    <row r="1" spans="1:8" x14ac:dyDescent="0.25">
      <c r="A1" s="3" t="s">
        <v>70</v>
      </c>
    </row>
    <row r="2" spans="1:8" x14ac:dyDescent="0.25">
      <c r="C2" s="1" t="s">
        <v>45</v>
      </c>
      <c r="D2" s="1" t="s">
        <v>46</v>
      </c>
      <c r="E2" s="1"/>
      <c r="F2" s="1"/>
      <c r="G2" s="1"/>
    </row>
    <row r="3" spans="1:8" x14ac:dyDescent="0.25"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8" x14ac:dyDescent="0.25">
      <c r="A4" s="3" t="s">
        <v>52</v>
      </c>
      <c r="B4" s="4"/>
    </row>
    <row r="5" spans="1:8" x14ac:dyDescent="0.25">
      <c r="B5" s="4" t="s">
        <v>53</v>
      </c>
      <c r="C5">
        <v>400</v>
      </c>
      <c r="D5" s="4" t="s">
        <v>54</v>
      </c>
      <c r="E5">
        <v>0</v>
      </c>
      <c r="F5" s="10">
        <v>0</v>
      </c>
      <c r="G5" s="10">
        <v>0</v>
      </c>
    </row>
    <row r="6" spans="1:8" x14ac:dyDescent="0.25">
      <c r="B6" s="4" t="s">
        <v>55</v>
      </c>
      <c r="C6">
        <v>500</v>
      </c>
      <c r="D6">
        <v>300</v>
      </c>
      <c r="E6">
        <f>C6-D6</f>
        <v>200</v>
      </c>
      <c r="F6" s="10">
        <v>0.28999999999999998</v>
      </c>
      <c r="G6" s="10">
        <f>E6*F6</f>
        <v>57.999999999999993</v>
      </c>
    </row>
    <row r="7" spans="1:8" x14ac:dyDescent="0.25">
      <c r="B7" s="4" t="s">
        <v>56</v>
      </c>
      <c r="C7">
        <v>370</v>
      </c>
      <c r="D7">
        <v>0</v>
      </c>
      <c r="E7">
        <f>C7-D7</f>
        <v>370</v>
      </c>
      <c r="F7" s="10">
        <v>0.1</v>
      </c>
      <c r="G7" s="10">
        <f>E7*F7</f>
        <v>37</v>
      </c>
    </row>
    <row r="8" spans="1:8" x14ac:dyDescent="0.25">
      <c r="B8" s="4" t="s">
        <v>57</v>
      </c>
      <c r="C8">
        <v>150</v>
      </c>
      <c r="D8">
        <v>0</v>
      </c>
      <c r="E8">
        <f>C8-D8</f>
        <v>150</v>
      </c>
      <c r="F8" s="10">
        <v>0.39</v>
      </c>
      <c r="G8" s="10">
        <f>E8*F8</f>
        <v>58.5</v>
      </c>
    </row>
    <row r="9" spans="1:8" ht="15.75" thickBot="1" x14ac:dyDescent="0.3">
      <c r="B9" s="4" t="s">
        <v>58</v>
      </c>
      <c r="F9" s="10"/>
      <c r="G9" s="11">
        <v>20</v>
      </c>
    </row>
    <row r="10" spans="1:8" x14ac:dyDescent="0.25">
      <c r="B10" s="4"/>
      <c r="E10" s="3"/>
      <c r="F10" s="6" t="s">
        <v>59</v>
      </c>
      <c r="G10" s="12">
        <f>SUM(G5:G9)</f>
        <v>173.5</v>
      </c>
      <c r="H10" s="3" t="s">
        <v>60</v>
      </c>
    </row>
    <row r="11" spans="1:8" x14ac:dyDescent="0.25">
      <c r="B11" s="4"/>
    </row>
    <row r="12" spans="1:8" x14ac:dyDescent="0.25">
      <c r="A12" s="3" t="s">
        <v>61</v>
      </c>
      <c r="B12" s="4"/>
    </row>
    <row r="13" spans="1:8" x14ac:dyDescent="0.25">
      <c r="B13" s="4" t="s">
        <v>53</v>
      </c>
      <c r="C13">
        <v>400</v>
      </c>
      <c r="D13" s="4" t="s">
        <v>54</v>
      </c>
      <c r="E13">
        <v>0</v>
      </c>
      <c r="F13" s="10">
        <v>0</v>
      </c>
      <c r="G13" s="10">
        <v>0</v>
      </c>
    </row>
    <row r="14" spans="1:8" x14ac:dyDescent="0.25">
      <c r="B14" s="4" t="s">
        <v>55</v>
      </c>
      <c r="C14">
        <v>500</v>
      </c>
      <c r="D14">
        <v>750</v>
      </c>
      <c r="F14" s="10">
        <v>0.28999999999999998</v>
      </c>
      <c r="G14" s="10">
        <f>E14*F14</f>
        <v>0</v>
      </c>
    </row>
    <row r="15" spans="1:8" x14ac:dyDescent="0.25">
      <c r="B15" s="4" t="s">
        <v>56</v>
      </c>
      <c r="C15">
        <v>370</v>
      </c>
      <c r="D15">
        <v>0</v>
      </c>
      <c r="E15">
        <f>C15-D15</f>
        <v>370</v>
      </c>
      <c r="F15" s="10">
        <v>0.05</v>
      </c>
      <c r="G15" s="10">
        <f>E15*F15</f>
        <v>18.5</v>
      </c>
    </row>
    <row r="16" spans="1:8" x14ac:dyDescent="0.25">
      <c r="B16" s="4" t="s">
        <v>57</v>
      </c>
      <c r="C16">
        <v>150</v>
      </c>
      <c r="D16">
        <v>0</v>
      </c>
      <c r="E16">
        <f>C16-D16</f>
        <v>150</v>
      </c>
      <c r="F16" s="10">
        <v>0.39</v>
      </c>
      <c r="G16" s="10">
        <f>E16*F16</f>
        <v>58.5</v>
      </c>
    </row>
    <row r="17" spans="1:8" ht="15.75" thickBot="1" x14ac:dyDescent="0.3">
      <c r="B17" s="4" t="s">
        <v>58</v>
      </c>
      <c r="F17" s="10"/>
      <c r="G17" s="11">
        <v>40</v>
      </c>
    </row>
    <row r="18" spans="1:8" x14ac:dyDescent="0.25">
      <c r="B18" s="4"/>
      <c r="E18" s="3"/>
      <c r="F18" s="6" t="s">
        <v>62</v>
      </c>
      <c r="G18" s="12">
        <f>SUM(G13:G17)</f>
        <v>117</v>
      </c>
      <c r="H18" s="3" t="s">
        <v>60</v>
      </c>
    </row>
    <row r="20" spans="1:8" x14ac:dyDescent="0.25">
      <c r="A20" s="3" t="s">
        <v>63</v>
      </c>
      <c r="B20" s="4"/>
    </row>
    <row r="21" spans="1:8" x14ac:dyDescent="0.25">
      <c r="B21" s="4" t="s">
        <v>53</v>
      </c>
      <c r="C21">
        <v>400</v>
      </c>
      <c r="D21" s="4" t="s">
        <v>54</v>
      </c>
      <c r="E21">
        <v>0</v>
      </c>
      <c r="F21" s="10">
        <v>0</v>
      </c>
      <c r="G21" s="10">
        <v>0</v>
      </c>
    </row>
    <row r="22" spans="1:8" x14ac:dyDescent="0.25">
      <c r="B22" s="4" t="s">
        <v>55</v>
      </c>
      <c r="C22">
        <v>500</v>
      </c>
      <c r="D22">
        <v>1500</v>
      </c>
      <c r="F22" s="10">
        <v>0.19</v>
      </c>
      <c r="G22" s="10">
        <f>E22*F22</f>
        <v>0</v>
      </c>
    </row>
    <row r="23" spans="1:8" x14ac:dyDescent="0.25">
      <c r="B23" s="4" t="s">
        <v>56</v>
      </c>
      <c r="C23">
        <v>370</v>
      </c>
      <c r="F23" s="10"/>
      <c r="G23" s="10">
        <f>E23*F23</f>
        <v>0</v>
      </c>
    </row>
    <row r="24" spans="1:8" x14ac:dyDescent="0.25">
      <c r="B24" s="4" t="s">
        <v>57</v>
      </c>
      <c r="C24">
        <v>150</v>
      </c>
      <c r="D24">
        <v>0</v>
      </c>
      <c r="E24">
        <f>C24-D24</f>
        <v>150</v>
      </c>
      <c r="F24" s="10">
        <v>0</v>
      </c>
      <c r="G24" s="10">
        <f>E24*F24</f>
        <v>0</v>
      </c>
    </row>
    <row r="25" spans="1:8" ht="15.75" thickBot="1" x14ac:dyDescent="0.3">
      <c r="B25" s="4" t="s">
        <v>58</v>
      </c>
      <c r="F25" s="10"/>
      <c r="G25" s="11">
        <v>60</v>
      </c>
    </row>
    <row r="26" spans="1:8" x14ac:dyDescent="0.25">
      <c r="B26" s="4"/>
      <c r="E26" s="3"/>
      <c r="F26" s="6" t="s">
        <v>64</v>
      </c>
      <c r="G26" s="12">
        <f>SUM(G21:G25)</f>
        <v>60</v>
      </c>
      <c r="H26" s="3" t="s">
        <v>60</v>
      </c>
    </row>
    <row r="28" spans="1:8" x14ac:dyDescent="0.25">
      <c r="A2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1.1</vt:lpstr>
      <vt:lpstr>1.2</vt:lpstr>
      <vt:lpstr>1.3</vt:lpstr>
      <vt:lpstr>1.4</vt:lpstr>
      <vt:lpstr>1.5</vt:lpstr>
    </vt:vector>
  </TitlesOfParts>
  <Company>COE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Larsen</dc:creator>
  <cp:lastModifiedBy>Ronald W Larsen</cp:lastModifiedBy>
  <dcterms:created xsi:type="dcterms:W3CDTF">2007-06-21T14:59:59Z</dcterms:created>
  <dcterms:modified xsi:type="dcterms:W3CDTF">2012-07-05T14:21:31Z</dcterms:modified>
</cp:coreProperties>
</file>